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na.tabacu\Desktop\sorinc\PNRAS\ISJ\New folder\AR\"/>
    </mc:Choice>
  </mc:AlternateContent>
  <bookViews>
    <workbookView xWindow="0" yWindow="0" windowWidth="23040" windowHeight="8610"/>
  </bookViews>
  <sheets>
    <sheet name="AR" sheetId="2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6" i="22" l="1"/>
  <c r="M46" i="22"/>
  <c r="O46" i="22" s="1"/>
  <c r="R45" i="22"/>
  <c r="M45" i="22"/>
  <c r="O45" i="22" s="1"/>
  <c r="R44" i="22"/>
  <c r="M44" i="22"/>
  <c r="O44" i="22" s="1"/>
  <c r="R43" i="22"/>
  <c r="M43" i="22"/>
  <c r="O43" i="22" s="1"/>
  <c r="R42" i="22"/>
  <c r="M42" i="22"/>
  <c r="N42" i="22" s="1"/>
  <c r="P42" i="22" s="1"/>
  <c r="R41" i="22"/>
  <c r="M41" i="22"/>
  <c r="O41" i="22" s="1"/>
  <c r="R40" i="22"/>
  <c r="M40" i="22"/>
  <c r="O40" i="22" s="1"/>
  <c r="R39" i="22"/>
  <c r="M39" i="22"/>
  <c r="O39" i="22" s="1"/>
  <c r="R38" i="22"/>
  <c r="M38" i="22"/>
  <c r="N38" i="22" s="1"/>
  <c r="P38" i="22" s="1"/>
  <c r="R37" i="22"/>
  <c r="M37" i="22"/>
  <c r="N37" i="22" s="1"/>
  <c r="P37" i="22" s="1"/>
  <c r="R36" i="22"/>
  <c r="M36" i="22"/>
  <c r="N36" i="22" s="1"/>
  <c r="P36" i="22" s="1"/>
  <c r="R35" i="22"/>
  <c r="M35" i="22"/>
  <c r="N35" i="22" s="1"/>
  <c r="P35" i="22" s="1"/>
  <c r="R34" i="22"/>
  <c r="N34" i="22"/>
  <c r="P34" i="22" s="1"/>
  <c r="M34" i="22"/>
  <c r="O34" i="22" s="1"/>
  <c r="R33" i="22"/>
  <c r="O33" i="22"/>
  <c r="N33" i="22"/>
  <c r="P33" i="22" s="1"/>
  <c r="M33" i="22"/>
  <c r="R32" i="22"/>
  <c r="M32" i="22"/>
  <c r="O32" i="22" s="1"/>
  <c r="R31" i="22"/>
  <c r="O31" i="22"/>
  <c r="M31" i="22"/>
  <c r="N31" i="22" s="1"/>
  <c r="P31" i="22" s="1"/>
  <c r="R30" i="22"/>
  <c r="M30" i="22"/>
  <c r="O30" i="22" s="1"/>
  <c r="R29" i="22"/>
  <c r="O29" i="22"/>
  <c r="M29" i="22"/>
  <c r="N29" i="22" s="1"/>
  <c r="P29" i="22" s="1"/>
  <c r="R28" i="22"/>
  <c r="M28" i="22"/>
  <c r="O28" i="22" s="1"/>
  <c r="R27" i="22"/>
  <c r="M27" i="22"/>
  <c r="O27" i="22" s="1"/>
  <c r="R26" i="22"/>
  <c r="P26" i="22"/>
  <c r="O26" i="22"/>
  <c r="N26" i="22"/>
  <c r="M26" i="22"/>
  <c r="R25" i="22"/>
  <c r="M25" i="22"/>
  <c r="N25" i="22" s="1"/>
  <c r="P25" i="22" s="1"/>
  <c r="R24" i="22"/>
  <c r="M24" i="22"/>
  <c r="O24" i="22" s="1"/>
  <c r="R23" i="22"/>
  <c r="P23" i="22"/>
  <c r="N23" i="22"/>
  <c r="M23" i="22"/>
  <c r="O23" i="22" s="1"/>
  <c r="R22" i="22"/>
  <c r="M22" i="22"/>
  <c r="O22" i="22" s="1"/>
  <c r="R21" i="22"/>
  <c r="M21" i="22"/>
  <c r="N21" i="22" s="1"/>
  <c r="P21" i="22" s="1"/>
  <c r="R20" i="22"/>
  <c r="O20" i="22"/>
  <c r="M20" i="22"/>
  <c r="N20" i="22" s="1"/>
  <c r="P20" i="22" s="1"/>
  <c r="R19" i="22"/>
  <c r="M19" i="22"/>
  <c r="O19" i="22" s="1"/>
  <c r="R18" i="22"/>
  <c r="N18" i="22"/>
  <c r="P18" i="22" s="1"/>
  <c r="M18" i="22"/>
  <c r="O18" i="22" s="1"/>
  <c r="R17" i="22"/>
  <c r="M17" i="22"/>
  <c r="O17" i="22" s="1"/>
  <c r="R16" i="22"/>
  <c r="M16" i="22"/>
  <c r="O16" i="22" s="1"/>
  <c r="R15" i="22"/>
  <c r="M15" i="22"/>
  <c r="N15" i="22" s="1"/>
  <c r="P15" i="22" s="1"/>
  <c r="R14" i="22"/>
  <c r="M14" i="22"/>
  <c r="N14" i="22" s="1"/>
  <c r="P14" i="22" s="1"/>
  <c r="R13" i="22"/>
  <c r="O13" i="22"/>
  <c r="M13" i="22"/>
  <c r="N13" i="22" s="1"/>
  <c r="P13" i="22" s="1"/>
  <c r="R12" i="22"/>
  <c r="N12" i="22"/>
  <c r="P12" i="22" s="1"/>
  <c r="M12" i="22"/>
  <c r="O12" i="22" s="1"/>
  <c r="R11" i="22"/>
  <c r="M11" i="22"/>
  <c r="N11" i="22" s="1"/>
  <c r="P11" i="22" s="1"/>
  <c r="R10" i="22"/>
  <c r="M10" i="22"/>
  <c r="O10" i="22" s="1"/>
  <c r="R9" i="22"/>
  <c r="M9" i="22"/>
  <c r="O9" i="22" s="1"/>
  <c r="R8" i="22"/>
  <c r="M8" i="22"/>
  <c r="O8" i="22" s="1"/>
  <c r="R7" i="22"/>
  <c r="M7" i="22"/>
  <c r="O7" i="22" s="1"/>
  <c r="R6" i="22"/>
  <c r="M6" i="22"/>
  <c r="O6" i="22" s="1"/>
  <c r="O42" i="22" l="1"/>
  <c r="O36" i="22"/>
  <c r="N10" i="22"/>
  <c r="P10" i="22" s="1"/>
  <c r="O15" i="22"/>
  <c r="N44" i="22"/>
  <c r="P44" i="22" s="1"/>
  <c r="N17" i="22"/>
  <c r="P17" i="22" s="1"/>
  <c r="N28" i="22"/>
  <c r="P28" i="22" s="1"/>
  <c r="N39" i="22"/>
  <c r="P39" i="22" s="1"/>
  <c r="N7" i="22"/>
  <c r="P7" i="22" s="1"/>
  <c r="N30" i="22"/>
  <c r="P30" i="22" s="1"/>
  <c r="O14" i="22"/>
  <c r="N27" i="22"/>
  <c r="P27" i="22" s="1"/>
  <c r="N8" i="22"/>
  <c r="P8" i="22" s="1"/>
  <c r="O11" i="22"/>
  <c r="N24" i="22"/>
  <c r="P24" i="22" s="1"/>
  <c r="O21" i="22"/>
  <c r="O37" i="22"/>
  <c r="N41" i="22"/>
  <c r="P41" i="22" s="1"/>
  <c r="O25" i="22"/>
  <c r="N9" i="22"/>
  <c r="P9" i="22" s="1"/>
  <c r="N6" i="22"/>
  <c r="P6" i="22" s="1"/>
  <c r="N22" i="22"/>
  <c r="P22" i="22" s="1"/>
  <c r="N19" i="22"/>
  <c r="P19" i="22" s="1"/>
  <c r="O38" i="22"/>
  <c r="N16" i="22"/>
  <c r="P16" i="22" s="1"/>
  <c r="N32" i="22"/>
  <c r="P32" i="22" s="1"/>
  <c r="O35" i="22"/>
  <c r="N45" i="22"/>
  <c r="P45" i="22" s="1"/>
  <c r="N46" i="22"/>
  <c r="P46" i="22" s="1"/>
  <c r="N43" i="22"/>
  <c r="P43" i="22" s="1"/>
  <c r="N40" i="22"/>
  <c r="P40" i="22" s="1"/>
  <c r="A7" i="22" l="1"/>
  <c r="A8" i="22"/>
  <c r="A9" i="22"/>
  <c r="A10" i="22"/>
  <c r="A11" i="22"/>
  <c r="A12" i="22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</calcChain>
</file>

<file path=xl/sharedStrings.xml><?xml version="1.0" encoding="utf-8"?>
<sst xmlns="http://schemas.openxmlformats.org/spreadsheetml/2006/main" count="146" uniqueCount="107">
  <si>
    <t>Judet</t>
  </si>
  <si>
    <t>Unitatea de invatamant</t>
  </si>
  <si>
    <t>Nr. crt.</t>
  </si>
  <si>
    <t>Cod proiect</t>
  </si>
  <si>
    <t>F-PNRAS-1-2022-0607</t>
  </si>
  <si>
    <t>AR</t>
  </si>
  <si>
    <t>ŞCOALA GIMNAZIALĂ "IOSIF MOLDOVAN" ARAD</t>
  </si>
  <si>
    <t>F-PNRAS-1-2022-0154</t>
  </si>
  <si>
    <t>LICEUL TEHNOLOGIC "SAVA BRANCOVICI" INEU</t>
  </si>
  <si>
    <t>F-PNRAS-1-2022-1390</t>
  </si>
  <si>
    <t>LICEUL TEORETIC CERMEI</t>
  </si>
  <si>
    <t>F-PNRAS-1-2022-1253</t>
  </si>
  <si>
    <t>LICEUL TEHNOLOGIC "ION CREANGĂ" CURTICI</t>
  </si>
  <si>
    <t>F-PNRAS-1-2022-0415</t>
  </si>
  <si>
    <t>ŞCOALA GIMNAZIALĂ HĂŞMAŞ</t>
  </si>
  <si>
    <t>F-PNRAS-1-2022-3196</t>
  </si>
  <si>
    <t>ŞCOALA GIMNAZIALĂ SECUSIGIU</t>
  </si>
  <si>
    <t>F-PNRAS-1-2022-2356</t>
  </si>
  <si>
    <t>ŞCOALA GIMNAZIALĂ "ADAM NICOLAE" ARAD</t>
  </si>
  <si>
    <t>F-PNRAS-1-2022-1392</t>
  </si>
  <si>
    <t>ŞCOALA GIMNAZIALĂ "ŞTEFAN CICIO-POP" CONOP</t>
  </si>
  <si>
    <t>F-PNRAS-1-2022-3085</t>
  </si>
  <si>
    <t>ŞCOALA GIMNAZIALĂ PILU</t>
  </si>
  <si>
    <t>F-PNRAS-1-2022-2263</t>
  </si>
  <si>
    <t>ŞCOALA GIMNAZIALĂ PĂULIŞ</t>
  </si>
  <si>
    <t>F-PNRAS-1-2022-2862</t>
  </si>
  <si>
    <t>ŞCOALA GIMNAZIALĂ "AVRAM IANCU" ARAD</t>
  </si>
  <si>
    <t>F-PNRAS-1-2022-2595</t>
  </si>
  <si>
    <t>ŞCOALA GIMNAZIALĂ "SABIN MANUILĂ" SÎMBĂTENI</t>
  </si>
  <si>
    <t>F-PNRAS-1-2022-2512</t>
  </si>
  <si>
    <t>ŞCOALA GIMNAZIALĂ "IUSTIN MARȘIEU" SOCODOR</t>
  </si>
  <si>
    <t>F-PNRAS-1-2022-1813</t>
  </si>
  <si>
    <t>ŞCOALA GIMNAZIALĂ "GHEORGHE POPOVICI" APATEU</t>
  </si>
  <si>
    <t>F-PNRAS-1-2022-2644</t>
  </si>
  <si>
    <t>ŞCOALA GIMNAZIALĂ "ADAM MULLER GUTTENBRUN" ZĂBRANI</t>
  </si>
  <si>
    <t>F-PNRAS-1-2022-0616</t>
  </si>
  <si>
    <t>ŞCOALA GIMNAZIALĂ IRATOŞU</t>
  </si>
  <si>
    <t>F-PNRAS-1-2022-0040</t>
  </si>
  <si>
    <t>ŞCOALA GIMNAZIALĂ "TABAZDI KAROLY" ZERIND</t>
  </si>
  <si>
    <t>F-PNRAS-1-2022-2569</t>
  </si>
  <si>
    <t>ŞCOALA GIMNAZIALĂ SÂNTANA</t>
  </si>
  <si>
    <t>F-PNRAS-1-2022-2293</t>
  </si>
  <si>
    <t>ŞCOALA GIMNAZIALĂ FISCUT</t>
  </si>
  <si>
    <t>F-PNRAS-1-2022-1863</t>
  </si>
  <si>
    <t>ŞCOALA GIMNAZIALĂ "GABRIEL BROLA" BUTENI</t>
  </si>
  <si>
    <t>F-PNRAS-1-2022-2037</t>
  </si>
  <si>
    <t>ŞCOALA GIMNAZIALĂ FÂNTÂNELE</t>
  </si>
  <si>
    <t>F-PNRAS-1-2022-1765</t>
  </si>
  <si>
    <t>ŞCOALA GIMNAZIALĂ "AUREL SEBEŞAN" FELNAC</t>
  </si>
  <si>
    <t>F-PNRAS-1-2022-3259</t>
  </si>
  <si>
    <t>ŞCOALA GIMNAZIALĂ "TEODOR PĂCĂŢIAN" USUSĂU</t>
  </si>
  <si>
    <t>F-PNRAS-1-2022-0023</t>
  </si>
  <si>
    <t>ŞCOALA GIMNAZIALĂ "EMIL MONŢIA" ŞICULA</t>
  </si>
  <si>
    <t>F-PNRAS-1-2022-2752</t>
  </si>
  <si>
    <t>ŞCOALA GIMNAZIALĂ ŞIMAND</t>
  </si>
  <si>
    <t>F-PNRAS-1-2022-2620</t>
  </si>
  <si>
    <t>ŞCOALA GIMNAZIALĂ BÂRZAVA</t>
  </si>
  <si>
    <t>F-PNRAS-1-2022-1758</t>
  </si>
  <si>
    <t>ŞCOALA GIMNAZIALĂ "CORNELIU MICLOȘI" COVĂSÂNŢ</t>
  </si>
  <si>
    <t>F-PNRAS-1-2022-2723</t>
  </si>
  <si>
    <t>ŞCOALA GIMNAZIALĂ AGRIŞU MARE</t>
  </si>
  <si>
    <t>F-PNRAS-1-2022-1696</t>
  </si>
  <si>
    <t>LICEUL TEHNOLOGIC "FRANCISC NEUMAN" ARAD</t>
  </si>
  <si>
    <t>F-PNRAS-1-2022-1155</t>
  </si>
  <si>
    <t>ŞCOALA GIMNAZIALĂ CRAIVA</t>
  </si>
  <si>
    <t>F-PNRAS-1-2022-0565</t>
  </si>
  <si>
    <t>ŞCOALA GIMNAZIALĂ FRUMUŞENI</t>
  </si>
  <si>
    <t>F-PNRAS-1-2022-1533</t>
  </si>
  <si>
    <t>ŞCOALA GIMNAZIALĂ "IOAN SLAVICI" ŞIRIA</t>
  </si>
  <si>
    <t>F-PNRAS-1-2022-2179</t>
  </si>
  <si>
    <t>ŞCOALA GIMNAZIALĂ CĂRAND</t>
  </si>
  <si>
    <t>F-PNRAS-1-2022-2655</t>
  </si>
  <si>
    <t>ŞCOALA GIMNAZIALĂ "ILARION FELEA" ARAD</t>
  </si>
  <si>
    <t>F-PNRAS-1-2022-3346</t>
  </si>
  <si>
    <t>LICEUL TEORETIC "GHEORGHE LAZĂR" PECICA</t>
  </si>
  <si>
    <t>F-PNRAS-1-2022-3306</t>
  </si>
  <si>
    <t>LICEUL TEHNOLOGIC VINGA</t>
  </si>
  <si>
    <t>F-PNRAS-1-2022-0210</t>
  </si>
  <si>
    <t>ŞCOALA GIMNAZIALĂ NR 2 PECICA</t>
  </si>
  <si>
    <t>F-PNRAS-1-2022-3061</t>
  </si>
  <si>
    <t>ŞCOALA GIMNAZIALĂ "PAVEL COVACI" MACEA</t>
  </si>
  <si>
    <t>F-PNRAS-1-2022-3295</t>
  </si>
  <si>
    <t>ŞCOALA GIMNAZIALĂ "PATRICHIE POPESCU" BATA, JUDEŢUL ARAD</t>
  </si>
  <si>
    <t>F-PNRAS-1-2022-1664</t>
  </si>
  <si>
    <t>ŞCOALA GIMNAZIALĂ VÂNĂTORI</t>
  </si>
  <si>
    <t>Total Arad</t>
  </si>
  <si>
    <t xml:space="preserve">
Anexa 1A la Convenție de finanțare
din cadrul Schemei de granturi din Programul Național pentru Reducerea Abandonului Școlar finanțat prin Planul Național pentru Redresare și Reziliență – Runda I 
    Lista unităților de învățământ beneficiare de granturi și a alocărilor aferente, finanțate  în cadrul Schemei de Granturi a Programului Naţional pentru Reducerea Abandonului Școlar - Runda I
</t>
  </si>
  <si>
    <t>MINISTRU</t>
  </si>
  <si>
    <t>Inspector școlar general</t>
  </si>
  <si>
    <t xml:space="preserve">              Sorin - Mihai Câmpeanu </t>
  </si>
  <si>
    <t xml:space="preserve">                    </t>
  </si>
  <si>
    <t>Inspectoratul Școlar Județean Arad</t>
  </si>
  <si>
    <t xml:space="preserve">                                   Ministerul Educației</t>
  </si>
  <si>
    <t>Total -Servicii</t>
  </si>
  <si>
    <t>Total-Cheltuieli de natura salariala</t>
  </si>
  <si>
    <t>Total-Organizare evenimente, deplasari</t>
  </si>
  <si>
    <t>Total-Cheltuieli formare cadre didactice</t>
  </si>
  <si>
    <t>Total-Echipamente, software</t>
  </si>
  <si>
    <t>Total-Mobilier si mici lucrari de amenajare</t>
  </si>
  <si>
    <t>Total-Alte bunuri si servicii</t>
  </si>
  <si>
    <t>Total-Subvenții, ajutoare, premii</t>
  </si>
  <si>
    <t>Total buget aferent
cheltuieli eligibile 2022 - 2025</t>
  </si>
  <si>
    <t>Total TVA aferent
cheltuieli eligibile 2022 - 2025</t>
  </si>
  <si>
    <t xml:space="preserve">Credite de angajament
aferente cheltuieli eligibile 2022 </t>
  </si>
  <si>
    <t>Credite de angajament aferente TVA 2022</t>
  </si>
  <si>
    <t>Credite bugetare aferente cheltuieli eligibile 2022</t>
  </si>
  <si>
    <t>Credite bugetare aferente TVA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</si>
</sst>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Palatino Linotype"/>
      <family val="1"/>
    </font>
    <font>
      <sz val="10"/>
      <color theme="1"/>
      <name val="Palatino Linotype"/>
      <family val="1"/>
    </font>
    <font>
      <b/>
      <sz val="11"/>
      <color theme="1"/>
      <name val="Palatino Linotype"/>
      <family val="1"/>
    </font>
    <font>
      <b/>
      <sz val="10"/>
      <name val="Palatino Linotype"/>
      <family val="1"/>
    </font>
    <font>
      <sz val="11"/>
      <color theme="1"/>
      <name val="Palatino Linotype"/>
      <family val="1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3" borderId="0" xfId="0" applyFill="1" applyBorder="1"/>
    <xf numFmtId="0" fontId="0" fillId="3" borderId="0" xfId="0" applyFill="1"/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4" fontId="2" fillId="0" borderId="1" xfId="0" applyNumberFormat="1" applyFont="1" applyBorder="1"/>
    <xf numFmtId="4" fontId="2" fillId="0" borderId="7" xfId="0" applyNumberFormat="1" applyFont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2" fillId="0" borderId="5" xfId="0" applyFont="1" applyBorder="1"/>
    <xf numFmtId="4" fontId="2" fillId="0" borderId="5" xfId="0" applyNumberFormat="1" applyFont="1" applyBorder="1"/>
    <xf numFmtId="4" fontId="2" fillId="0" borderId="8" xfId="0" applyNumberFormat="1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4" borderId="9" xfId="0" applyFont="1" applyFill="1" applyBorder="1"/>
    <xf numFmtId="4" fontId="4" fillId="4" borderId="3" xfId="0" applyNumberFormat="1" applyFont="1" applyFill="1" applyBorder="1"/>
    <xf numFmtId="4" fontId="4" fillId="4" borderId="4" xfId="0" applyNumberFormat="1" applyFont="1" applyFill="1" applyBorder="1"/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4" fontId="6" fillId="2" borderId="3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E53"/>
  <sheetViews>
    <sheetView tabSelected="1" zoomScaleNormal="100" workbookViewId="0">
      <selection activeCell="O51" sqref="O51"/>
    </sheetView>
  </sheetViews>
  <sheetFormatPr defaultRowHeight="15" x14ac:dyDescent="0.25"/>
  <cols>
    <col min="2" max="2" width="19.7109375" customWidth="1"/>
    <col min="3" max="3" width="6.140625" customWidth="1"/>
    <col min="4" max="4" width="52.28515625" customWidth="1"/>
    <col min="5" max="5" width="13.140625" customWidth="1"/>
    <col min="6" max="6" width="11.5703125" customWidth="1"/>
    <col min="7" max="7" width="12.28515625" customWidth="1"/>
    <col min="8" max="8" width="10.28515625" customWidth="1"/>
    <col min="9" max="9" width="12" bestFit="1" customWidth="1"/>
    <col min="10" max="11" width="11.42578125" customWidth="1"/>
    <col min="12" max="12" width="12" customWidth="1"/>
    <col min="13" max="13" width="12.5703125" customWidth="1"/>
    <col min="14" max="14" width="11.5703125" customWidth="1"/>
    <col min="15" max="15" width="13.140625" customWidth="1"/>
    <col min="16" max="17" width="11.7109375" customWidth="1"/>
    <col min="18" max="18" width="11.85546875" customWidth="1"/>
    <col min="19" max="44" width="14.28515625" customWidth="1"/>
  </cols>
  <sheetData>
    <row r="3" spans="1:31" ht="85.9" customHeight="1" x14ac:dyDescent="0.25">
      <c r="A3" s="24" t="s">
        <v>86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s="3" customFormat="1" ht="21.6" customHeight="1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09.15" customHeight="1" thickBot="1" x14ac:dyDescent="0.3">
      <c r="A5" s="5" t="s">
        <v>2</v>
      </c>
      <c r="B5" s="23" t="s">
        <v>3</v>
      </c>
      <c r="C5" s="6" t="s">
        <v>0</v>
      </c>
      <c r="D5" s="6" t="s">
        <v>1</v>
      </c>
      <c r="E5" s="33" t="s">
        <v>93</v>
      </c>
      <c r="F5" s="33" t="s">
        <v>94</v>
      </c>
      <c r="G5" s="33" t="s">
        <v>95</v>
      </c>
      <c r="H5" s="33" t="s">
        <v>96</v>
      </c>
      <c r="I5" s="33" t="s">
        <v>97</v>
      </c>
      <c r="J5" s="33" t="s">
        <v>98</v>
      </c>
      <c r="K5" s="33" t="s">
        <v>99</v>
      </c>
      <c r="L5" s="33" t="s">
        <v>100</v>
      </c>
      <c r="M5" s="33" t="s">
        <v>101</v>
      </c>
      <c r="N5" s="33" t="s">
        <v>102</v>
      </c>
      <c r="O5" s="33" t="s">
        <v>103</v>
      </c>
      <c r="P5" s="33" t="s">
        <v>104</v>
      </c>
      <c r="Q5" s="33" t="s">
        <v>105</v>
      </c>
      <c r="R5" s="34" t="s">
        <v>106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15.75" x14ac:dyDescent="0.3">
      <c r="A6" s="7">
        <v>1</v>
      </c>
      <c r="B6" s="11" t="s">
        <v>4</v>
      </c>
      <c r="C6" s="8" t="s">
        <v>5</v>
      </c>
      <c r="D6" s="19" t="s">
        <v>6</v>
      </c>
      <c r="E6" s="12">
        <v>77228</v>
      </c>
      <c r="F6" s="12">
        <v>113400</v>
      </c>
      <c r="G6" s="12">
        <v>90000</v>
      </c>
      <c r="H6" s="12">
        <v>9000</v>
      </c>
      <c r="I6" s="12">
        <v>151477</v>
      </c>
      <c r="J6" s="12">
        <v>75678</v>
      </c>
      <c r="K6" s="12">
        <v>240000</v>
      </c>
      <c r="L6" s="12">
        <v>0</v>
      </c>
      <c r="M6" s="12">
        <f t="shared" ref="M6:M21" si="0">SUM(E6:L6)</f>
        <v>756783</v>
      </c>
      <c r="N6" s="13">
        <f t="shared" ref="N6:N46" si="1">M6*19/100</f>
        <v>143788.76999999999</v>
      </c>
      <c r="O6" s="13">
        <f t="shared" ref="O6:P46" si="2">M6</f>
        <v>756783</v>
      </c>
      <c r="P6" s="13">
        <f t="shared" si="2"/>
        <v>143788.76999999999</v>
      </c>
      <c r="Q6" s="12">
        <v>151477</v>
      </c>
      <c r="R6" s="13">
        <f t="shared" ref="R6:R46" si="3">Q6*19/100</f>
        <v>28780.63</v>
      </c>
    </row>
    <row r="7" spans="1:31" ht="15.6" customHeight="1" x14ac:dyDescent="0.3">
      <c r="A7" s="8">
        <f>A6+1</f>
        <v>2</v>
      </c>
      <c r="B7" s="11" t="s">
        <v>7</v>
      </c>
      <c r="C7" s="8" t="s">
        <v>5</v>
      </c>
      <c r="D7" s="19" t="s">
        <v>8</v>
      </c>
      <c r="E7" s="12">
        <v>103800</v>
      </c>
      <c r="F7" s="12">
        <v>102000</v>
      </c>
      <c r="G7" s="12">
        <v>76800</v>
      </c>
      <c r="H7" s="12">
        <v>0</v>
      </c>
      <c r="I7" s="12">
        <v>152000</v>
      </c>
      <c r="J7" s="12">
        <v>69000</v>
      </c>
      <c r="K7" s="12">
        <v>188850</v>
      </c>
      <c r="L7" s="12">
        <v>0</v>
      </c>
      <c r="M7" s="12">
        <f t="shared" si="0"/>
        <v>692450</v>
      </c>
      <c r="N7" s="13">
        <f t="shared" si="1"/>
        <v>131565.5</v>
      </c>
      <c r="O7" s="13">
        <f t="shared" si="2"/>
        <v>692450</v>
      </c>
      <c r="P7" s="13">
        <f t="shared" si="2"/>
        <v>131565.5</v>
      </c>
      <c r="Q7" s="12">
        <v>217400</v>
      </c>
      <c r="R7" s="13">
        <f t="shared" si="3"/>
        <v>41306</v>
      </c>
    </row>
    <row r="8" spans="1:31" ht="15.75" x14ac:dyDescent="0.3">
      <c r="A8" s="8">
        <f t="shared" ref="A8:A45" si="4">A7+1</f>
        <v>3</v>
      </c>
      <c r="B8" s="11" t="s">
        <v>9</v>
      </c>
      <c r="C8" s="8" t="s">
        <v>5</v>
      </c>
      <c r="D8" s="19" t="s">
        <v>10</v>
      </c>
      <c r="E8" s="12">
        <v>52500</v>
      </c>
      <c r="F8" s="12">
        <v>90000</v>
      </c>
      <c r="G8" s="12">
        <v>60000</v>
      </c>
      <c r="H8" s="12">
        <v>20000</v>
      </c>
      <c r="I8" s="12">
        <v>156000</v>
      </c>
      <c r="J8" s="12">
        <v>66500</v>
      </c>
      <c r="K8" s="12">
        <v>225000</v>
      </c>
      <c r="L8" s="12">
        <v>22460</v>
      </c>
      <c r="M8" s="12">
        <f t="shared" si="0"/>
        <v>692460</v>
      </c>
      <c r="N8" s="13">
        <f t="shared" si="1"/>
        <v>131567.4</v>
      </c>
      <c r="O8" s="13">
        <f t="shared" si="2"/>
        <v>692460</v>
      </c>
      <c r="P8" s="13">
        <f t="shared" si="2"/>
        <v>131567.4</v>
      </c>
      <c r="Q8" s="12">
        <v>313615</v>
      </c>
      <c r="R8" s="13">
        <f t="shared" si="3"/>
        <v>59586.85</v>
      </c>
    </row>
    <row r="9" spans="1:31" ht="15.75" x14ac:dyDescent="0.3">
      <c r="A9" s="8">
        <f t="shared" si="4"/>
        <v>4</v>
      </c>
      <c r="B9" s="11" t="s">
        <v>11</v>
      </c>
      <c r="C9" s="8" t="s">
        <v>5</v>
      </c>
      <c r="D9" s="19" t="s">
        <v>12</v>
      </c>
      <c r="E9" s="12">
        <v>0</v>
      </c>
      <c r="F9" s="12">
        <v>113517</v>
      </c>
      <c r="G9" s="12">
        <v>113518.01000000001</v>
      </c>
      <c r="H9" s="12">
        <v>0</v>
      </c>
      <c r="I9" s="12">
        <v>189195.97</v>
      </c>
      <c r="J9" s="12">
        <v>75679</v>
      </c>
      <c r="K9" s="12">
        <v>264873.90000000002</v>
      </c>
      <c r="L9" s="12">
        <v>0</v>
      </c>
      <c r="M9" s="12">
        <f t="shared" si="0"/>
        <v>756783.88</v>
      </c>
      <c r="N9" s="13">
        <f t="shared" si="1"/>
        <v>143788.93720000001</v>
      </c>
      <c r="O9" s="13">
        <f t="shared" si="2"/>
        <v>756783.88</v>
      </c>
      <c r="P9" s="13">
        <f t="shared" si="2"/>
        <v>143788.93720000001</v>
      </c>
      <c r="Q9" s="12">
        <v>297714.98</v>
      </c>
      <c r="R9" s="13">
        <f t="shared" si="3"/>
        <v>56565.846199999993</v>
      </c>
    </row>
    <row r="10" spans="1:31" ht="15.75" x14ac:dyDescent="0.3">
      <c r="A10" s="8">
        <f t="shared" si="4"/>
        <v>5</v>
      </c>
      <c r="B10" s="11" t="s">
        <v>13</v>
      </c>
      <c r="C10" s="8" t="s">
        <v>5</v>
      </c>
      <c r="D10" s="19" t="s">
        <v>14</v>
      </c>
      <c r="E10" s="12">
        <v>14000</v>
      </c>
      <c r="F10" s="12">
        <v>48400</v>
      </c>
      <c r="G10" s="12">
        <v>46000</v>
      </c>
      <c r="H10" s="12">
        <v>10000</v>
      </c>
      <c r="I10" s="12">
        <v>69241</v>
      </c>
      <c r="J10" s="12">
        <v>34000</v>
      </c>
      <c r="K10" s="12">
        <v>117500</v>
      </c>
      <c r="L10" s="12">
        <v>7100</v>
      </c>
      <c r="M10" s="12">
        <f t="shared" si="0"/>
        <v>346241</v>
      </c>
      <c r="N10" s="13">
        <f t="shared" si="1"/>
        <v>65785.789999999994</v>
      </c>
      <c r="O10" s="13">
        <f t="shared" si="2"/>
        <v>346241</v>
      </c>
      <c r="P10" s="13">
        <f t="shared" si="2"/>
        <v>65785.789999999994</v>
      </c>
      <c r="Q10" s="12">
        <v>62200</v>
      </c>
      <c r="R10" s="13">
        <f t="shared" si="3"/>
        <v>11818</v>
      </c>
    </row>
    <row r="11" spans="1:31" ht="15.75" x14ac:dyDescent="0.3">
      <c r="A11" s="8">
        <f t="shared" si="4"/>
        <v>6</v>
      </c>
      <c r="B11" s="11" t="s">
        <v>15</v>
      </c>
      <c r="C11" s="8" t="s">
        <v>5</v>
      </c>
      <c r="D11" s="19" t="s">
        <v>16</v>
      </c>
      <c r="E11" s="12">
        <v>113340</v>
      </c>
      <c r="F11" s="12">
        <v>113440</v>
      </c>
      <c r="G11" s="12">
        <v>96000</v>
      </c>
      <c r="H11" s="12">
        <v>0</v>
      </c>
      <c r="I11" s="12">
        <v>160000</v>
      </c>
      <c r="J11" s="12">
        <v>60000</v>
      </c>
      <c r="K11" s="12">
        <v>154000</v>
      </c>
      <c r="L11" s="12">
        <v>60000</v>
      </c>
      <c r="M11" s="12">
        <f t="shared" si="0"/>
        <v>756780</v>
      </c>
      <c r="N11" s="13">
        <f t="shared" si="1"/>
        <v>143788.20000000001</v>
      </c>
      <c r="O11" s="13">
        <f t="shared" si="2"/>
        <v>756780</v>
      </c>
      <c r="P11" s="13">
        <f t="shared" si="2"/>
        <v>143788.20000000001</v>
      </c>
      <c r="Q11" s="12">
        <v>282390</v>
      </c>
      <c r="R11" s="13">
        <f t="shared" si="3"/>
        <v>53654.1</v>
      </c>
    </row>
    <row r="12" spans="1:31" ht="15.75" x14ac:dyDescent="0.3">
      <c r="A12" s="8">
        <f t="shared" si="4"/>
        <v>7</v>
      </c>
      <c r="B12" s="11" t="s">
        <v>17</v>
      </c>
      <c r="C12" s="8" t="s">
        <v>5</v>
      </c>
      <c r="D12" s="19" t="s">
        <v>18</v>
      </c>
      <c r="E12" s="12">
        <v>103000</v>
      </c>
      <c r="F12" s="12">
        <v>103436</v>
      </c>
      <c r="G12" s="12">
        <v>102000</v>
      </c>
      <c r="H12" s="12">
        <v>11000</v>
      </c>
      <c r="I12" s="12">
        <v>170000</v>
      </c>
      <c r="J12" s="12">
        <v>69146</v>
      </c>
      <c r="K12" s="12">
        <v>103000</v>
      </c>
      <c r="L12" s="12">
        <v>30900</v>
      </c>
      <c r="M12" s="12">
        <f t="shared" si="0"/>
        <v>692482</v>
      </c>
      <c r="N12" s="13">
        <f t="shared" si="1"/>
        <v>131571.57999999999</v>
      </c>
      <c r="O12" s="13">
        <f t="shared" si="2"/>
        <v>692482</v>
      </c>
      <c r="P12" s="13">
        <f t="shared" si="2"/>
        <v>131571.57999999999</v>
      </c>
      <c r="Q12" s="12">
        <v>274944</v>
      </c>
      <c r="R12" s="13">
        <f t="shared" si="3"/>
        <v>52239.360000000001</v>
      </c>
    </row>
    <row r="13" spans="1:31" ht="15.75" x14ac:dyDescent="0.3">
      <c r="A13" s="8">
        <f t="shared" si="4"/>
        <v>8</v>
      </c>
      <c r="B13" s="11" t="s">
        <v>19</v>
      </c>
      <c r="C13" s="8" t="s">
        <v>5</v>
      </c>
      <c r="D13" s="19" t="s">
        <v>20</v>
      </c>
      <c r="E13" s="12">
        <v>52500</v>
      </c>
      <c r="F13" s="12">
        <v>90000</v>
      </c>
      <c r="G13" s="12">
        <v>60000</v>
      </c>
      <c r="H13" s="12">
        <v>20000</v>
      </c>
      <c r="I13" s="12">
        <v>156000</v>
      </c>
      <c r="J13" s="12">
        <v>66500</v>
      </c>
      <c r="K13" s="12">
        <v>225000</v>
      </c>
      <c r="L13" s="12">
        <v>22460</v>
      </c>
      <c r="M13" s="12">
        <f t="shared" si="0"/>
        <v>692460</v>
      </c>
      <c r="N13" s="13">
        <f t="shared" si="1"/>
        <v>131567.4</v>
      </c>
      <c r="O13" s="13">
        <f t="shared" si="2"/>
        <v>692460</v>
      </c>
      <c r="P13" s="13">
        <f t="shared" si="2"/>
        <v>131567.4</v>
      </c>
      <c r="Q13" s="12">
        <v>313615</v>
      </c>
      <c r="R13" s="13">
        <f t="shared" si="3"/>
        <v>59586.85</v>
      </c>
    </row>
    <row r="14" spans="1:31" ht="15.75" x14ac:dyDescent="0.3">
      <c r="A14" s="8">
        <f t="shared" si="4"/>
        <v>9</v>
      </c>
      <c r="B14" s="11" t="s">
        <v>21</v>
      </c>
      <c r="C14" s="8" t="s">
        <v>5</v>
      </c>
      <c r="D14" s="19" t="s">
        <v>22</v>
      </c>
      <c r="E14" s="12">
        <v>95928</v>
      </c>
      <c r="F14" s="12">
        <v>94980</v>
      </c>
      <c r="G14" s="12">
        <v>88633</v>
      </c>
      <c r="H14" s="12">
        <v>29676</v>
      </c>
      <c r="I14" s="12">
        <v>138794</v>
      </c>
      <c r="J14" s="12">
        <v>65248</v>
      </c>
      <c r="K14" s="12">
        <v>113764</v>
      </c>
      <c r="L14" s="12">
        <v>65459</v>
      </c>
      <c r="M14" s="12">
        <f t="shared" si="0"/>
        <v>692482</v>
      </c>
      <c r="N14" s="13">
        <f t="shared" si="1"/>
        <v>131571.57999999999</v>
      </c>
      <c r="O14" s="13">
        <f t="shared" si="2"/>
        <v>692482</v>
      </c>
      <c r="P14" s="13">
        <f t="shared" si="2"/>
        <v>131571.57999999999</v>
      </c>
      <c r="Q14" s="12">
        <v>189484</v>
      </c>
      <c r="R14" s="13">
        <f t="shared" si="3"/>
        <v>36001.96</v>
      </c>
    </row>
    <row r="15" spans="1:31" ht="15.75" x14ac:dyDescent="0.3">
      <c r="A15" s="8">
        <f t="shared" si="4"/>
        <v>10</v>
      </c>
      <c r="B15" s="11" t="s">
        <v>23</v>
      </c>
      <c r="C15" s="8" t="s">
        <v>5</v>
      </c>
      <c r="D15" s="19" t="s">
        <v>24</v>
      </c>
      <c r="E15" s="12">
        <v>31622</v>
      </c>
      <c r="F15" s="12">
        <v>49010</v>
      </c>
      <c r="G15" s="12">
        <v>39262</v>
      </c>
      <c r="H15" s="12">
        <v>10748</v>
      </c>
      <c r="I15" s="12">
        <v>86500</v>
      </c>
      <c r="J15" s="12">
        <v>30098</v>
      </c>
      <c r="K15" s="12">
        <v>69244</v>
      </c>
      <c r="L15" s="12">
        <v>29698</v>
      </c>
      <c r="M15" s="12">
        <f t="shared" si="0"/>
        <v>346182</v>
      </c>
      <c r="N15" s="13">
        <f t="shared" si="1"/>
        <v>65774.58</v>
      </c>
      <c r="O15" s="13">
        <f t="shared" si="2"/>
        <v>346182</v>
      </c>
      <c r="P15" s="13">
        <f t="shared" si="2"/>
        <v>65774.58</v>
      </c>
      <c r="Q15" s="12">
        <v>150728</v>
      </c>
      <c r="R15" s="13">
        <f t="shared" si="3"/>
        <v>28638.32</v>
      </c>
    </row>
    <row r="16" spans="1:31" ht="15.75" x14ac:dyDescent="0.3">
      <c r="A16" s="8">
        <f t="shared" si="4"/>
        <v>11</v>
      </c>
      <c r="B16" s="11" t="s">
        <v>25</v>
      </c>
      <c r="C16" s="8" t="s">
        <v>5</v>
      </c>
      <c r="D16" s="19" t="s">
        <v>26</v>
      </c>
      <c r="E16" s="12">
        <v>64000</v>
      </c>
      <c r="F16" s="12">
        <v>100000</v>
      </c>
      <c r="G16" s="12">
        <v>63000</v>
      </c>
      <c r="H16" s="12">
        <v>20000</v>
      </c>
      <c r="I16" s="12">
        <v>175000</v>
      </c>
      <c r="J16" s="12">
        <v>60000</v>
      </c>
      <c r="K16" s="12">
        <v>252500</v>
      </c>
      <c r="L16" s="12">
        <v>22240</v>
      </c>
      <c r="M16" s="12">
        <f t="shared" si="0"/>
        <v>756740</v>
      </c>
      <c r="N16" s="13">
        <f t="shared" si="1"/>
        <v>143780.6</v>
      </c>
      <c r="O16" s="13">
        <f t="shared" si="2"/>
        <v>756740</v>
      </c>
      <c r="P16" s="13">
        <f t="shared" si="2"/>
        <v>143780.6</v>
      </c>
      <c r="Q16" s="12">
        <v>365560</v>
      </c>
      <c r="R16" s="13">
        <f t="shared" si="3"/>
        <v>69456.399999999994</v>
      </c>
    </row>
    <row r="17" spans="1:18" ht="15.75" x14ac:dyDescent="0.3">
      <c r="A17" s="8">
        <f t="shared" si="4"/>
        <v>12</v>
      </c>
      <c r="B17" s="11" t="s">
        <v>27</v>
      </c>
      <c r="C17" s="8" t="s">
        <v>5</v>
      </c>
      <c r="D17" s="19" t="s">
        <v>28</v>
      </c>
      <c r="E17" s="12">
        <v>34622</v>
      </c>
      <c r="F17" s="12">
        <v>51936</v>
      </c>
      <c r="G17" s="12">
        <v>51936</v>
      </c>
      <c r="H17" s="12">
        <v>7924</v>
      </c>
      <c r="I17" s="12">
        <v>86200</v>
      </c>
      <c r="J17" s="12">
        <v>34622</v>
      </c>
      <c r="K17" s="12">
        <v>44322</v>
      </c>
      <c r="L17" s="12">
        <v>34622</v>
      </c>
      <c r="M17" s="12">
        <f t="shared" si="0"/>
        <v>346184</v>
      </c>
      <c r="N17" s="13">
        <f t="shared" si="1"/>
        <v>65774.960000000006</v>
      </c>
      <c r="O17" s="13">
        <f t="shared" si="2"/>
        <v>346184</v>
      </c>
      <c r="P17" s="13">
        <f t="shared" si="2"/>
        <v>65774.960000000006</v>
      </c>
      <c r="Q17" s="12">
        <v>158905</v>
      </c>
      <c r="R17" s="13">
        <f t="shared" si="3"/>
        <v>30191.95</v>
      </c>
    </row>
    <row r="18" spans="1:18" ht="15.75" x14ac:dyDescent="0.3">
      <c r="A18" s="8">
        <f t="shared" si="4"/>
        <v>13</v>
      </c>
      <c r="B18" s="11" t="s">
        <v>29</v>
      </c>
      <c r="C18" s="8" t="s">
        <v>5</v>
      </c>
      <c r="D18" s="19" t="s">
        <v>30</v>
      </c>
      <c r="E18" s="12">
        <v>34624</v>
      </c>
      <c r="F18" s="12">
        <v>103872</v>
      </c>
      <c r="G18" s="12">
        <v>83098</v>
      </c>
      <c r="H18" s="12">
        <v>20774</v>
      </c>
      <c r="I18" s="12">
        <v>138497</v>
      </c>
      <c r="J18" s="12">
        <v>34624</v>
      </c>
      <c r="K18" s="12">
        <v>207745</v>
      </c>
      <c r="L18" s="12">
        <v>69248</v>
      </c>
      <c r="M18" s="12">
        <f t="shared" si="0"/>
        <v>692482</v>
      </c>
      <c r="N18" s="13">
        <f t="shared" si="1"/>
        <v>131571.57999999999</v>
      </c>
      <c r="O18" s="13">
        <f t="shared" si="2"/>
        <v>692482</v>
      </c>
      <c r="P18" s="13">
        <f t="shared" si="2"/>
        <v>131571.57999999999</v>
      </c>
      <c r="Q18" s="12">
        <v>214324</v>
      </c>
      <c r="R18" s="13">
        <f t="shared" si="3"/>
        <v>40721.56</v>
      </c>
    </row>
    <row r="19" spans="1:18" ht="30" x14ac:dyDescent="0.3">
      <c r="A19" s="8">
        <f t="shared" si="4"/>
        <v>14</v>
      </c>
      <c r="B19" s="11" t="s">
        <v>31</v>
      </c>
      <c r="C19" s="8" t="s">
        <v>5</v>
      </c>
      <c r="D19" s="19" t="s">
        <v>32</v>
      </c>
      <c r="E19" s="12">
        <v>72500</v>
      </c>
      <c r="F19" s="12">
        <v>88750</v>
      </c>
      <c r="G19" s="12">
        <v>60000</v>
      </c>
      <c r="H19" s="12">
        <v>20400</v>
      </c>
      <c r="I19" s="12">
        <v>151576</v>
      </c>
      <c r="J19" s="12">
        <v>58970</v>
      </c>
      <c r="K19" s="12">
        <v>192000</v>
      </c>
      <c r="L19" s="12">
        <v>37500</v>
      </c>
      <c r="M19" s="12">
        <f t="shared" si="0"/>
        <v>681696</v>
      </c>
      <c r="N19" s="13">
        <f t="shared" si="1"/>
        <v>129522.24000000001</v>
      </c>
      <c r="O19" s="13">
        <f t="shared" si="2"/>
        <v>681696</v>
      </c>
      <c r="P19" s="13">
        <f t="shared" si="2"/>
        <v>129522.24000000001</v>
      </c>
      <c r="Q19" s="12">
        <v>274046</v>
      </c>
      <c r="R19" s="13">
        <f t="shared" si="3"/>
        <v>52068.74</v>
      </c>
    </row>
    <row r="20" spans="1:18" ht="27" customHeight="1" x14ac:dyDescent="0.3">
      <c r="A20" s="8">
        <f t="shared" si="4"/>
        <v>15</v>
      </c>
      <c r="B20" s="11" t="s">
        <v>33</v>
      </c>
      <c r="C20" s="8" t="s">
        <v>5</v>
      </c>
      <c r="D20" s="19" t="s">
        <v>34</v>
      </c>
      <c r="E20" s="12">
        <v>64000</v>
      </c>
      <c r="F20" s="12">
        <v>97680</v>
      </c>
      <c r="G20" s="12">
        <v>92000</v>
      </c>
      <c r="H20" s="12">
        <v>34624</v>
      </c>
      <c r="I20" s="12">
        <v>161121</v>
      </c>
      <c r="J20" s="12">
        <v>69248</v>
      </c>
      <c r="K20" s="12">
        <v>104520</v>
      </c>
      <c r="L20" s="12">
        <v>69278</v>
      </c>
      <c r="M20" s="12">
        <f t="shared" si="0"/>
        <v>692471</v>
      </c>
      <c r="N20" s="13">
        <f t="shared" si="1"/>
        <v>131569.49</v>
      </c>
      <c r="O20" s="13">
        <f t="shared" si="2"/>
        <v>692471</v>
      </c>
      <c r="P20" s="13">
        <f t="shared" si="2"/>
        <v>131569.49</v>
      </c>
      <c r="Q20" s="12">
        <v>307387</v>
      </c>
      <c r="R20" s="13">
        <f t="shared" si="3"/>
        <v>58403.53</v>
      </c>
    </row>
    <row r="21" spans="1:18" ht="15.75" x14ac:dyDescent="0.3">
      <c r="A21" s="8">
        <f t="shared" si="4"/>
        <v>16</v>
      </c>
      <c r="B21" s="11" t="s">
        <v>35</v>
      </c>
      <c r="C21" s="8" t="s">
        <v>5</v>
      </c>
      <c r="D21" s="19" t="s">
        <v>36</v>
      </c>
      <c r="E21" s="12">
        <v>38000</v>
      </c>
      <c r="F21" s="12">
        <v>42200</v>
      </c>
      <c r="G21" s="12">
        <v>34000</v>
      </c>
      <c r="H21" s="12">
        <v>12000</v>
      </c>
      <c r="I21" s="12">
        <v>62000</v>
      </c>
      <c r="J21" s="12">
        <v>28000</v>
      </c>
      <c r="K21" s="12">
        <v>37310</v>
      </c>
      <c r="L21" s="12">
        <v>28000</v>
      </c>
      <c r="M21" s="12">
        <f t="shared" si="0"/>
        <v>281510</v>
      </c>
      <c r="N21" s="13">
        <f t="shared" si="1"/>
        <v>53486.9</v>
      </c>
      <c r="O21" s="13">
        <f t="shared" si="2"/>
        <v>281510</v>
      </c>
      <c r="P21" s="13">
        <f t="shared" si="2"/>
        <v>53486.9</v>
      </c>
      <c r="Q21" s="12">
        <v>130300</v>
      </c>
      <c r="R21" s="13">
        <f t="shared" si="3"/>
        <v>24757</v>
      </c>
    </row>
    <row r="22" spans="1:18" ht="15.75" x14ac:dyDescent="0.3">
      <c r="A22" s="8">
        <f t="shared" si="4"/>
        <v>17</v>
      </c>
      <c r="B22" s="11" t="s">
        <v>37</v>
      </c>
      <c r="C22" s="8" t="s">
        <v>5</v>
      </c>
      <c r="D22" s="19" t="s">
        <v>38</v>
      </c>
      <c r="E22" s="12">
        <v>31680</v>
      </c>
      <c r="F22" s="12">
        <v>47750.979999999996</v>
      </c>
      <c r="G22" s="12">
        <v>19500</v>
      </c>
      <c r="H22" s="12">
        <v>9900</v>
      </c>
      <c r="I22" s="12">
        <v>86560</v>
      </c>
      <c r="J22" s="12">
        <v>31845</v>
      </c>
      <c r="K22" s="12">
        <v>109005</v>
      </c>
      <c r="L22" s="12">
        <v>10000</v>
      </c>
      <c r="M22" s="12">
        <f t="shared" ref="M22:M46" si="5">SUM(E22:L22)</f>
        <v>346240.98</v>
      </c>
      <c r="N22" s="13">
        <f t="shared" si="1"/>
        <v>65785.786199999988</v>
      </c>
      <c r="O22" s="13">
        <f t="shared" si="2"/>
        <v>346240.98</v>
      </c>
      <c r="P22" s="13">
        <f t="shared" si="2"/>
        <v>65785.786199999988</v>
      </c>
      <c r="Q22" s="12">
        <v>142938</v>
      </c>
      <c r="R22" s="13">
        <f t="shared" si="3"/>
        <v>27158.22</v>
      </c>
    </row>
    <row r="23" spans="1:18" ht="15.75" x14ac:dyDescent="0.3">
      <c r="A23" s="8">
        <f t="shared" si="4"/>
        <v>18</v>
      </c>
      <c r="B23" s="11" t="s">
        <v>39</v>
      </c>
      <c r="C23" s="8" t="s">
        <v>5</v>
      </c>
      <c r="D23" s="19" t="s">
        <v>40</v>
      </c>
      <c r="E23" s="12">
        <v>43455</v>
      </c>
      <c r="F23" s="12">
        <v>130545</v>
      </c>
      <c r="G23" s="12">
        <v>130500</v>
      </c>
      <c r="H23" s="12">
        <v>27500</v>
      </c>
      <c r="I23" s="12">
        <v>217380</v>
      </c>
      <c r="J23" s="12">
        <v>80000</v>
      </c>
      <c r="K23" s="12">
        <v>155920</v>
      </c>
      <c r="L23" s="12">
        <v>85000</v>
      </c>
      <c r="M23" s="12">
        <f t="shared" si="5"/>
        <v>870300</v>
      </c>
      <c r="N23" s="13">
        <f t="shared" si="1"/>
        <v>165357</v>
      </c>
      <c r="O23" s="13">
        <f t="shared" si="2"/>
        <v>870300</v>
      </c>
      <c r="P23" s="13">
        <f t="shared" si="2"/>
        <v>165357</v>
      </c>
      <c r="Q23" s="12">
        <v>641875</v>
      </c>
      <c r="R23" s="13">
        <f t="shared" si="3"/>
        <v>121956.25</v>
      </c>
    </row>
    <row r="24" spans="1:18" ht="15.75" x14ac:dyDescent="0.3">
      <c r="A24" s="8">
        <f t="shared" si="4"/>
        <v>19</v>
      </c>
      <c r="B24" s="11" t="s">
        <v>41</v>
      </c>
      <c r="C24" s="8" t="s">
        <v>5</v>
      </c>
      <c r="D24" s="19" t="s">
        <v>42</v>
      </c>
      <c r="E24" s="12">
        <v>40500</v>
      </c>
      <c r="F24" s="12">
        <v>33500</v>
      </c>
      <c r="G24" s="12">
        <v>41000</v>
      </c>
      <c r="H24" s="12">
        <v>14000</v>
      </c>
      <c r="I24" s="12">
        <v>82000</v>
      </c>
      <c r="J24" s="12">
        <v>20000</v>
      </c>
      <c r="K24" s="12">
        <v>104000</v>
      </c>
      <c r="L24" s="12">
        <v>11000</v>
      </c>
      <c r="M24" s="12">
        <f t="shared" si="5"/>
        <v>346000</v>
      </c>
      <c r="N24" s="13">
        <f t="shared" si="1"/>
        <v>65740</v>
      </c>
      <c r="O24" s="13">
        <f t="shared" si="2"/>
        <v>346000</v>
      </c>
      <c r="P24" s="13">
        <f t="shared" si="2"/>
        <v>65740</v>
      </c>
      <c r="Q24" s="12">
        <v>177000</v>
      </c>
      <c r="R24" s="13">
        <f t="shared" si="3"/>
        <v>33630</v>
      </c>
    </row>
    <row r="25" spans="1:18" ht="15.75" x14ac:dyDescent="0.3">
      <c r="A25" s="8">
        <f t="shared" si="4"/>
        <v>20</v>
      </c>
      <c r="B25" s="11" t="s">
        <v>43</v>
      </c>
      <c r="C25" s="8" t="s">
        <v>5</v>
      </c>
      <c r="D25" s="19" t="s">
        <v>44</v>
      </c>
      <c r="E25" s="12">
        <v>135000</v>
      </c>
      <c r="F25" s="12">
        <v>135000</v>
      </c>
      <c r="G25" s="12">
        <v>135000</v>
      </c>
      <c r="H25" s="12">
        <v>6600</v>
      </c>
      <c r="I25" s="12">
        <v>218374</v>
      </c>
      <c r="J25" s="12">
        <v>0</v>
      </c>
      <c r="K25" s="12">
        <v>180125</v>
      </c>
      <c r="L25" s="12">
        <v>90000</v>
      </c>
      <c r="M25" s="12">
        <f t="shared" si="5"/>
        <v>900099</v>
      </c>
      <c r="N25" s="13">
        <f t="shared" si="1"/>
        <v>171018.81</v>
      </c>
      <c r="O25" s="13">
        <f t="shared" si="2"/>
        <v>900099</v>
      </c>
      <c r="P25" s="13">
        <f t="shared" si="2"/>
        <v>171018.81</v>
      </c>
      <c r="Q25" s="12">
        <v>380514</v>
      </c>
      <c r="R25" s="13">
        <f t="shared" si="3"/>
        <v>72297.66</v>
      </c>
    </row>
    <row r="26" spans="1:18" ht="15.75" x14ac:dyDescent="0.3">
      <c r="A26" s="8">
        <f t="shared" si="4"/>
        <v>21</v>
      </c>
      <c r="B26" s="11" t="s">
        <v>45</v>
      </c>
      <c r="C26" s="8" t="s">
        <v>5</v>
      </c>
      <c r="D26" s="19" t="s">
        <v>46</v>
      </c>
      <c r="E26" s="12">
        <v>69248.2</v>
      </c>
      <c r="F26" s="12">
        <v>69248.2</v>
      </c>
      <c r="G26" s="12">
        <v>69248.2</v>
      </c>
      <c r="H26" s="12">
        <v>27699.279999999999</v>
      </c>
      <c r="I26" s="12">
        <v>159270.85999999999</v>
      </c>
      <c r="J26" s="12">
        <v>69248.2</v>
      </c>
      <c r="K26" s="12">
        <v>173120.5</v>
      </c>
      <c r="L26" s="12">
        <v>55398.559999999998</v>
      </c>
      <c r="M26" s="12">
        <f t="shared" si="5"/>
        <v>692482</v>
      </c>
      <c r="N26" s="13">
        <f t="shared" si="1"/>
        <v>131571.57999999999</v>
      </c>
      <c r="O26" s="13">
        <f t="shared" si="2"/>
        <v>692482</v>
      </c>
      <c r="P26" s="13">
        <f t="shared" si="2"/>
        <v>131571.57999999999</v>
      </c>
      <c r="Q26" s="12">
        <v>17435.71</v>
      </c>
      <c r="R26" s="13">
        <f t="shared" si="3"/>
        <v>3312.7849000000001</v>
      </c>
    </row>
    <row r="27" spans="1:18" ht="15.75" x14ac:dyDescent="0.3">
      <c r="A27" s="8">
        <f t="shared" si="4"/>
        <v>22</v>
      </c>
      <c r="B27" s="11" t="s">
        <v>47</v>
      </c>
      <c r="C27" s="8" t="s">
        <v>5</v>
      </c>
      <c r="D27" s="19" t="s">
        <v>48</v>
      </c>
      <c r="E27" s="12">
        <v>40393</v>
      </c>
      <c r="F27" s="12">
        <v>87900</v>
      </c>
      <c r="G27" s="12">
        <v>90000</v>
      </c>
      <c r="H27" s="12">
        <v>32839</v>
      </c>
      <c r="I27" s="12">
        <v>160000</v>
      </c>
      <c r="J27" s="12">
        <v>20000</v>
      </c>
      <c r="K27" s="12">
        <v>201300</v>
      </c>
      <c r="L27" s="12">
        <v>60000</v>
      </c>
      <c r="M27" s="12">
        <f t="shared" si="5"/>
        <v>692432</v>
      </c>
      <c r="N27" s="13">
        <f t="shared" si="1"/>
        <v>131562.07999999999</v>
      </c>
      <c r="O27" s="13">
        <f t="shared" si="2"/>
        <v>692432</v>
      </c>
      <c r="P27" s="13">
        <f t="shared" si="2"/>
        <v>131562.07999999999</v>
      </c>
      <c r="Q27" s="12">
        <v>311300</v>
      </c>
      <c r="R27" s="13">
        <f t="shared" si="3"/>
        <v>59147</v>
      </c>
    </row>
    <row r="28" spans="1:18" ht="15.75" x14ac:dyDescent="0.3">
      <c r="A28" s="8">
        <f t="shared" si="4"/>
        <v>23</v>
      </c>
      <c r="B28" s="11" t="s">
        <v>49</v>
      </c>
      <c r="C28" s="8" t="s">
        <v>5</v>
      </c>
      <c r="D28" s="19" t="s">
        <v>50</v>
      </c>
      <c r="E28" s="12">
        <v>26000</v>
      </c>
      <c r="F28" s="12">
        <v>47000</v>
      </c>
      <c r="G28" s="12">
        <v>30000</v>
      </c>
      <c r="H28" s="12">
        <v>12412</v>
      </c>
      <c r="I28" s="12">
        <v>70000</v>
      </c>
      <c r="J28" s="12">
        <v>12500</v>
      </c>
      <c r="K28" s="12">
        <v>113772</v>
      </c>
      <c r="L28" s="12">
        <v>23136</v>
      </c>
      <c r="M28" s="12">
        <f t="shared" si="5"/>
        <v>334820</v>
      </c>
      <c r="N28" s="13">
        <f t="shared" si="1"/>
        <v>63615.8</v>
      </c>
      <c r="O28" s="13">
        <f t="shared" si="2"/>
        <v>334820</v>
      </c>
      <c r="P28" s="13">
        <f t="shared" si="2"/>
        <v>63615.8</v>
      </c>
      <c r="Q28" s="12">
        <v>129395</v>
      </c>
      <c r="R28" s="13">
        <f t="shared" si="3"/>
        <v>24585.05</v>
      </c>
    </row>
    <row r="29" spans="1:18" ht="15.75" x14ac:dyDescent="0.3">
      <c r="A29" s="8">
        <f t="shared" si="4"/>
        <v>24</v>
      </c>
      <c r="B29" s="11" t="s">
        <v>51</v>
      </c>
      <c r="C29" s="8" t="s">
        <v>5</v>
      </c>
      <c r="D29" s="19" t="s">
        <v>52</v>
      </c>
      <c r="E29" s="12">
        <v>13849.64</v>
      </c>
      <c r="F29" s="12">
        <v>103872.3</v>
      </c>
      <c r="G29" s="12">
        <v>66932.37</v>
      </c>
      <c r="H29" s="12">
        <v>31161.69</v>
      </c>
      <c r="I29" s="12">
        <v>173120.5</v>
      </c>
      <c r="J29" s="12">
        <v>60000</v>
      </c>
      <c r="K29" s="12">
        <v>236620.68</v>
      </c>
      <c r="L29" s="12">
        <v>6924.82</v>
      </c>
      <c r="M29" s="12">
        <f t="shared" si="5"/>
        <v>692481.99999999988</v>
      </c>
      <c r="N29" s="13">
        <f t="shared" si="1"/>
        <v>131571.57999999999</v>
      </c>
      <c r="O29" s="13">
        <f t="shared" si="2"/>
        <v>692481.99999999988</v>
      </c>
      <c r="P29" s="13">
        <f t="shared" si="2"/>
        <v>131571.57999999999</v>
      </c>
      <c r="Q29" s="12">
        <v>100627.14</v>
      </c>
      <c r="R29" s="13">
        <f t="shared" si="3"/>
        <v>19119.156599999998</v>
      </c>
    </row>
    <row r="30" spans="1:18" ht="15.75" x14ac:dyDescent="0.3">
      <c r="A30" s="8">
        <f t="shared" si="4"/>
        <v>25</v>
      </c>
      <c r="B30" s="11" t="s">
        <v>53</v>
      </c>
      <c r="C30" s="8" t="s">
        <v>5</v>
      </c>
      <c r="D30" s="19" t="s">
        <v>54</v>
      </c>
      <c r="E30" s="12">
        <v>113517</v>
      </c>
      <c r="F30" s="12">
        <v>113517</v>
      </c>
      <c r="G30" s="12">
        <v>113517</v>
      </c>
      <c r="H30" s="12">
        <v>37839</v>
      </c>
      <c r="I30" s="12">
        <v>189195</v>
      </c>
      <c r="J30" s="12">
        <v>75679</v>
      </c>
      <c r="K30" s="12">
        <v>75679</v>
      </c>
      <c r="L30" s="12">
        <v>37840</v>
      </c>
      <c r="M30" s="12">
        <f t="shared" si="5"/>
        <v>756783</v>
      </c>
      <c r="N30" s="13">
        <f t="shared" si="1"/>
        <v>143788.76999999999</v>
      </c>
      <c r="O30" s="13">
        <f t="shared" si="2"/>
        <v>756783</v>
      </c>
      <c r="P30" s="13">
        <f t="shared" si="2"/>
        <v>143788.76999999999</v>
      </c>
      <c r="Q30" s="12">
        <v>363254</v>
      </c>
      <c r="R30" s="13">
        <f t="shared" si="3"/>
        <v>69018.259999999995</v>
      </c>
    </row>
    <row r="31" spans="1:18" ht="15.75" x14ac:dyDescent="0.3">
      <c r="A31" s="8">
        <f t="shared" si="4"/>
        <v>26</v>
      </c>
      <c r="B31" s="11" t="s">
        <v>55</v>
      </c>
      <c r="C31" s="8" t="s">
        <v>5</v>
      </c>
      <c r="D31" s="19" t="s">
        <v>56</v>
      </c>
      <c r="E31" s="12">
        <v>30200</v>
      </c>
      <c r="F31" s="12">
        <v>48840</v>
      </c>
      <c r="G31" s="12">
        <v>10700</v>
      </c>
      <c r="H31" s="12">
        <v>17312</v>
      </c>
      <c r="I31" s="12">
        <v>83360</v>
      </c>
      <c r="J31" s="12">
        <v>34624</v>
      </c>
      <c r="K31" s="12">
        <v>121186</v>
      </c>
      <c r="L31" s="12">
        <v>0</v>
      </c>
      <c r="M31" s="12">
        <f t="shared" si="5"/>
        <v>346222</v>
      </c>
      <c r="N31" s="13">
        <f t="shared" si="1"/>
        <v>65782.179999999993</v>
      </c>
      <c r="O31" s="13">
        <f t="shared" si="2"/>
        <v>346222</v>
      </c>
      <c r="P31" s="13">
        <f t="shared" si="2"/>
        <v>65782.179999999993</v>
      </c>
      <c r="Q31" s="12">
        <v>156156</v>
      </c>
      <c r="R31" s="13">
        <f t="shared" si="3"/>
        <v>29669.64</v>
      </c>
    </row>
    <row r="32" spans="1:18" ht="30" x14ac:dyDescent="0.3">
      <c r="A32" s="8">
        <f t="shared" si="4"/>
        <v>27</v>
      </c>
      <c r="B32" s="11" t="s">
        <v>57</v>
      </c>
      <c r="C32" s="8" t="s">
        <v>5</v>
      </c>
      <c r="D32" s="19" t="s">
        <v>58</v>
      </c>
      <c r="E32" s="12">
        <v>38807</v>
      </c>
      <c r="F32" s="12">
        <v>59400</v>
      </c>
      <c r="G32" s="12">
        <v>38816</v>
      </c>
      <c r="H32" s="12">
        <v>12648</v>
      </c>
      <c r="I32" s="12">
        <v>99000</v>
      </c>
      <c r="J32" s="12">
        <v>39717</v>
      </c>
      <c r="K32" s="12">
        <v>69822</v>
      </c>
      <c r="L32" s="12">
        <v>39816</v>
      </c>
      <c r="M32" s="12">
        <f t="shared" si="5"/>
        <v>398026</v>
      </c>
      <c r="N32" s="13">
        <f t="shared" si="1"/>
        <v>75624.94</v>
      </c>
      <c r="O32" s="13">
        <f t="shared" si="2"/>
        <v>398026</v>
      </c>
      <c r="P32" s="13">
        <f t="shared" si="2"/>
        <v>75624.94</v>
      </c>
      <c r="Q32" s="12">
        <v>180385</v>
      </c>
      <c r="R32" s="13">
        <f t="shared" si="3"/>
        <v>34273.15</v>
      </c>
    </row>
    <row r="33" spans="1:18" ht="15.75" x14ac:dyDescent="0.3">
      <c r="A33" s="8">
        <f t="shared" si="4"/>
        <v>28</v>
      </c>
      <c r="B33" s="11" t="s">
        <v>59</v>
      </c>
      <c r="C33" s="8" t="s">
        <v>5</v>
      </c>
      <c r="D33" s="19" t="s">
        <v>60</v>
      </c>
      <c r="E33" s="12">
        <v>54900</v>
      </c>
      <c r="F33" s="12">
        <v>76560</v>
      </c>
      <c r="G33" s="12">
        <v>66600</v>
      </c>
      <c r="H33" s="12">
        <v>20400</v>
      </c>
      <c r="I33" s="12">
        <v>189000</v>
      </c>
      <c r="J33" s="12">
        <v>74900</v>
      </c>
      <c r="K33" s="12">
        <v>267000</v>
      </c>
      <c r="L33" s="12">
        <v>45000</v>
      </c>
      <c r="M33" s="12">
        <f t="shared" si="5"/>
        <v>794360</v>
      </c>
      <c r="N33" s="13">
        <f t="shared" si="1"/>
        <v>150928.4</v>
      </c>
      <c r="O33" s="13">
        <f t="shared" si="2"/>
        <v>794360</v>
      </c>
      <c r="P33" s="13">
        <f t="shared" si="2"/>
        <v>150928.4</v>
      </c>
      <c r="Q33" s="12">
        <v>179000</v>
      </c>
      <c r="R33" s="13">
        <f t="shared" si="3"/>
        <v>34010</v>
      </c>
    </row>
    <row r="34" spans="1:18" ht="15.75" x14ac:dyDescent="0.3">
      <c r="A34" s="8">
        <f t="shared" si="4"/>
        <v>29</v>
      </c>
      <c r="B34" s="11" t="s">
        <v>61</v>
      </c>
      <c r="C34" s="8" t="s">
        <v>5</v>
      </c>
      <c r="D34" s="19" t="s">
        <v>62</v>
      </c>
      <c r="E34" s="12">
        <v>45750</v>
      </c>
      <c r="F34" s="12">
        <v>51825</v>
      </c>
      <c r="G34" s="12">
        <v>34480</v>
      </c>
      <c r="H34" s="12">
        <v>13500</v>
      </c>
      <c r="I34" s="12">
        <v>85920</v>
      </c>
      <c r="J34" s="12">
        <v>25665</v>
      </c>
      <c r="K34" s="12">
        <v>55769</v>
      </c>
      <c r="L34" s="12">
        <v>33332</v>
      </c>
      <c r="M34" s="12">
        <f t="shared" si="5"/>
        <v>346241</v>
      </c>
      <c r="N34" s="13">
        <f t="shared" si="1"/>
        <v>65785.789999999994</v>
      </c>
      <c r="O34" s="13">
        <f t="shared" si="2"/>
        <v>346241</v>
      </c>
      <c r="P34" s="13">
        <f t="shared" si="2"/>
        <v>65785.789999999994</v>
      </c>
      <c r="Q34" s="12">
        <v>129785</v>
      </c>
      <c r="R34" s="13">
        <f t="shared" si="3"/>
        <v>24659.15</v>
      </c>
    </row>
    <row r="35" spans="1:18" ht="15.75" x14ac:dyDescent="0.3">
      <c r="A35" s="8">
        <f t="shared" si="4"/>
        <v>30</v>
      </c>
      <c r="B35" s="11" t="s">
        <v>63</v>
      </c>
      <c r="C35" s="8" t="s">
        <v>5</v>
      </c>
      <c r="D35" s="19" t="s">
        <v>64</v>
      </c>
      <c r="E35" s="12">
        <v>39000</v>
      </c>
      <c r="F35" s="12">
        <v>59000</v>
      </c>
      <c r="G35" s="12">
        <v>59600</v>
      </c>
      <c r="H35" s="12">
        <v>11930</v>
      </c>
      <c r="I35" s="12">
        <v>99400</v>
      </c>
      <c r="J35" s="12">
        <v>39767</v>
      </c>
      <c r="K35" s="12">
        <v>89480</v>
      </c>
      <c r="L35" s="12">
        <v>0</v>
      </c>
      <c r="M35" s="12">
        <f t="shared" si="5"/>
        <v>398177</v>
      </c>
      <c r="N35" s="13">
        <f t="shared" si="1"/>
        <v>75653.63</v>
      </c>
      <c r="O35" s="13">
        <f t="shared" si="2"/>
        <v>398177</v>
      </c>
      <c r="P35" s="13">
        <f t="shared" si="2"/>
        <v>75653.63</v>
      </c>
      <c r="Q35" s="12">
        <v>165697</v>
      </c>
      <c r="R35" s="13">
        <f t="shared" si="3"/>
        <v>31482.43</v>
      </c>
    </row>
    <row r="36" spans="1:18" ht="15.75" x14ac:dyDescent="0.3">
      <c r="A36" s="8">
        <f t="shared" si="4"/>
        <v>31</v>
      </c>
      <c r="B36" s="11" t="s">
        <v>65</v>
      </c>
      <c r="C36" s="8" t="s">
        <v>5</v>
      </c>
      <c r="D36" s="19" t="s">
        <v>66</v>
      </c>
      <c r="E36" s="12">
        <v>69248.2</v>
      </c>
      <c r="F36" s="12">
        <v>69248.2</v>
      </c>
      <c r="G36" s="12">
        <v>103872.3</v>
      </c>
      <c r="H36" s="12">
        <v>34624.1</v>
      </c>
      <c r="I36" s="12">
        <v>173120.5</v>
      </c>
      <c r="J36" s="12">
        <v>34624.1</v>
      </c>
      <c r="K36" s="12">
        <v>173120.5</v>
      </c>
      <c r="L36" s="12">
        <v>34624.1</v>
      </c>
      <c r="M36" s="12">
        <f t="shared" si="5"/>
        <v>692481.99999999988</v>
      </c>
      <c r="N36" s="13">
        <f t="shared" si="1"/>
        <v>131571.57999999999</v>
      </c>
      <c r="O36" s="13">
        <f t="shared" si="2"/>
        <v>692481.99999999988</v>
      </c>
      <c r="P36" s="13">
        <f t="shared" si="2"/>
        <v>131571.57999999999</v>
      </c>
      <c r="Q36" s="12">
        <v>261000</v>
      </c>
      <c r="R36" s="13">
        <f t="shared" si="3"/>
        <v>49590</v>
      </c>
    </row>
    <row r="37" spans="1:18" ht="15.75" x14ac:dyDescent="0.3">
      <c r="A37" s="8">
        <f t="shared" si="4"/>
        <v>32</v>
      </c>
      <c r="B37" s="11" t="s">
        <v>67</v>
      </c>
      <c r="C37" s="8" t="s">
        <v>5</v>
      </c>
      <c r="D37" s="19" t="s">
        <v>68</v>
      </c>
      <c r="E37" s="12">
        <v>87030</v>
      </c>
      <c r="F37" s="12">
        <v>104436</v>
      </c>
      <c r="G37" s="12">
        <v>113138</v>
      </c>
      <c r="H37" s="12">
        <v>43515</v>
      </c>
      <c r="I37" s="12">
        <v>174060</v>
      </c>
      <c r="J37" s="12">
        <v>87030</v>
      </c>
      <c r="K37" s="12">
        <v>191468</v>
      </c>
      <c r="L37" s="12">
        <v>69624</v>
      </c>
      <c r="M37" s="12">
        <f t="shared" si="5"/>
        <v>870301</v>
      </c>
      <c r="N37" s="13">
        <f t="shared" si="1"/>
        <v>165357.19</v>
      </c>
      <c r="O37" s="13">
        <f t="shared" si="2"/>
        <v>870301</v>
      </c>
      <c r="P37" s="13">
        <f t="shared" si="2"/>
        <v>165357.19</v>
      </c>
      <c r="Q37" s="12">
        <v>472404</v>
      </c>
      <c r="R37" s="13">
        <f t="shared" si="3"/>
        <v>89756.76</v>
      </c>
    </row>
    <row r="38" spans="1:18" ht="15.75" x14ac:dyDescent="0.3">
      <c r="A38" s="8">
        <f t="shared" si="4"/>
        <v>33</v>
      </c>
      <c r="B38" s="11" t="s">
        <v>69</v>
      </c>
      <c r="C38" s="8" t="s">
        <v>5</v>
      </c>
      <c r="D38" s="19" t="s">
        <v>70</v>
      </c>
      <c r="E38" s="12">
        <v>10580.75</v>
      </c>
      <c r="F38" s="12">
        <v>51950</v>
      </c>
      <c r="G38" s="12">
        <v>24000</v>
      </c>
      <c r="H38" s="12">
        <v>13000</v>
      </c>
      <c r="I38" s="12">
        <v>86560.25</v>
      </c>
      <c r="J38" s="12">
        <v>34150</v>
      </c>
      <c r="K38" s="12">
        <v>120000</v>
      </c>
      <c r="L38" s="12">
        <v>6000</v>
      </c>
      <c r="M38" s="12">
        <f t="shared" si="5"/>
        <v>346241</v>
      </c>
      <c r="N38" s="13">
        <f t="shared" si="1"/>
        <v>65785.789999999994</v>
      </c>
      <c r="O38" s="13">
        <f t="shared" si="2"/>
        <v>346241</v>
      </c>
      <c r="P38" s="13">
        <f t="shared" si="2"/>
        <v>65785.789999999994</v>
      </c>
      <c r="Q38" s="12">
        <v>38875</v>
      </c>
      <c r="R38" s="13">
        <f t="shared" si="3"/>
        <v>7386.25</v>
      </c>
    </row>
    <row r="39" spans="1:18" ht="22.9" customHeight="1" x14ac:dyDescent="0.3">
      <c r="A39" s="8">
        <f t="shared" si="4"/>
        <v>34</v>
      </c>
      <c r="B39" s="11" t="s">
        <v>71</v>
      </c>
      <c r="C39" s="8" t="s">
        <v>5</v>
      </c>
      <c r="D39" s="19" t="s">
        <v>72</v>
      </c>
      <c r="E39" s="12">
        <v>103872</v>
      </c>
      <c r="F39" s="12">
        <v>103872</v>
      </c>
      <c r="G39" s="12">
        <v>69248</v>
      </c>
      <c r="H39" s="12">
        <v>34624</v>
      </c>
      <c r="I39" s="12">
        <v>173120</v>
      </c>
      <c r="J39" s="12">
        <v>69248</v>
      </c>
      <c r="K39" s="12">
        <v>69248</v>
      </c>
      <c r="L39" s="12">
        <v>69248</v>
      </c>
      <c r="M39" s="12">
        <f t="shared" si="5"/>
        <v>692480</v>
      </c>
      <c r="N39" s="13">
        <f t="shared" si="1"/>
        <v>131571.20000000001</v>
      </c>
      <c r="O39" s="13">
        <f t="shared" si="2"/>
        <v>692480</v>
      </c>
      <c r="P39" s="13">
        <f t="shared" si="2"/>
        <v>131571.20000000001</v>
      </c>
      <c r="Q39" s="12">
        <v>300074</v>
      </c>
      <c r="R39" s="13">
        <f t="shared" si="3"/>
        <v>57014.06</v>
      </c>
    </row>
    <row r="40" spans="1:18" ht="15.75" x14ac:dyDescent="0.3">
      <c r="A40" s="8">
        <f t="shared" si="4"/>
        <v>35</v>
      </c>
      <c r="B40" s="11" t="s">
        <v>73</v>
      </c>
      <c r="C40" s="8" t="s">
        <v>5</v>
      </c>
      <c r="D40" s="19" t="s">
        <v>74</v>
      </c>
      <c r="E40" s="12">
        <v>30000</v>
      </c>
      <c r="F40" s="12">
        <v>139840</v>
      </c>
      <c r="G40" s="12">
        <v>82800</v>
      </c>
      <c r="H40" s="12">
        <v>48000</v>
      </c>
      <c r="I40" s="12">
        <v>242470</v>
      </c>
      <c r="J40" s="12">
        <v>91000</v>
      </c>
      <c r="K40" s="12">
        <v>336000</v>
      </c>
      <c r="L40" s="12">
        <v>0</v>
      </c>
      <c r="M40" s="12">
        <f t="shared" si="5"/>
        <v>970110</v>
      </c>
      <c r="N40" s="13">
        <f t="shared" si="1"/>
        <v>184320.9</v>
      </c>
      <c r="O40" s="13">
        <f t="shared" si="2"/>
        <v>970110</v>
      </c>
      <c r="P40" s="13">
        <f t="shared" si="2"/>
        <v>184320.9</v>
      </c>
      <c r="Q40" s="12">
        <v>569570</v>
      </c>
      <c r="R40" s="13">
        <f t="shared" si="3"/>
        <v>108218.3</v>
      </c>
    </row>
    <row r="41" spans="1:18" ht="15.75" x14ac:dyDescent="0.3">
      <c r="A41" s="8">
        <f t="shared" si="4"/>
        <v>36</v>
      </c>
      <c r="B41" s="11" t="s">
        <v>75</v>
      </c>
      <c r="C41" s="8" t="s">
        <v>5</v>
      </c>
      <c r="D41" s="19" t="s">
        <v>76</v>
      </c>
      <c r="E41" s="12">
        <v>59014</v>
      </c>
      <c r="F41" s="12">
        <v>108750</v>
      </c>
      <c r="G41" s="12">
        <v>95540</v>
      </c>
      <c r="H41" s="12">
        <v>37840</v>
      </c>
      <c r="I41" s="12">
        <v>183196</v>
      </c>
      <c r="J41" s="12">
        <v>74678</v>
      </c>
      <c r="K41" s="12">
        <v>197564</v>
      </c>
      <c r="L41" s="12">
        <v>0</v>
      </c>
      <c r="M41" s="12">
        <f t="shared" si="5"/>
        <v>756582</v>
      </c>
      <c r="N41" s="13">
        <f t="shared" si="1"/>
        <v>143750.57999999999</v>
      </c>
      <c r="O41" s="13">
        <f t="shared" si="2"/>
        <v>756582</v>
      </c>
      <c r="P41" s="13">
        <f t="shared" si="2"/>
        <v>143750.57999999999</v>
      </c>
      <c r="Q41" s="12">
        <v>340994</v>
      </c>
      <c r="R41" s="13">
        <f t="shared" si="3"/>
        <v>64788.86</v>
      </c>
    </row>
    <row r="42" spans="1:18" ht="15" customHeight="1" x14ac:dyDescent="0.3">
      <c r="A42" s="8">
        <f t="shared" si="4"/>
        <v>37</v>
      </c>
      <c r="B42" s="11" t="s">
        <v>77</v>
      </c>
      <c r="C42" s="8" t="s">
        <v>5</v>
      </c>
      <c r="D42" s="19" t="s">
        <v>78</v>
      </c>
      <c r="E42" s="12">
        <v>98381.939999999988</v>
      </c>
      <c r="F42" s="12">
        <v>147572.86000000002</v>
      </c>
      <c r="G42" s="12">
        <v>49190.96</v>
      </c>
      <c r="H42" s="12">
        <v>49190.960000000006</v>
      </c>
      <c r="I42" s="12">
        <v>196763.84000000003</v>
      </c>
      <c r="J42" s="12">
        <v>98381.88</v>
      </c>
      <c r="K42" s="12">
        <v>295145.64</v>
      </c>
      <c r="L42" s="12">
        <v>49191</v>
      </c>
      <c r="M42" s="12">
        <f t="shared" si="5"/>
        <v>983819.08000000007</v>
      </c>
      <c r="N42" s="13">
        <f t="shared" si="1"/>
        <v>186925.62520000004</v>
      </c>
      <c r="O42" s="13">
        <f t="shared" si="2"/>
        <v>983819.08000000007</v>
      </c>
      <c r="P42" s="13">
        <f t="shared" si="2"/>
        <v>186925.62520000004</v>
      </c>
      <c r="Q42" s="12">
        <v>177579.33</v>
      </c>
      <c r="R42" s="13">
        <f t="shared" si="3"/>
        <v>33740.072699999997</v>
      </c>
    </row>
    <row r="43" spans="1:18" ht="15.75" x14ac:dyDescent="0.3">
      <c r="A43" s="8">
        <f t="shared" si="4"/>
        <v>38</v>
      </c>
      <c r="B43" s="11" t="s">
        <v>79</v>
      </c>
      <c r="C43" s="8" t="s">
        <v>5</v>
      </c>
      <c r="D43" s="19" t="s">
        <v>80</v>
      </c>
      <c r="E43" s="12">
        <v>99776</v>
      </c>
      <c r="F43" s="12">
        <v>113400</v>
      </c>
      <c r="G43" s="12">
        <v>90010</v>
      </c>
      <c r="H43" s="12">
        <v>35500</v>
      </c>
      <c r="I43" s="12">
        <v>151850</v>
      </c>
      <c r="J43" s="12">
        <v>75700</v>
      </c>
      <c r="K43" s="12">
        <v>130047.5</v>
      </c>
      <c r="L43" s="12">
        <v>60500</v>
      </c>
      <c r="M43" s="12">
        <f t="shared" si="5"/>
        <v>756783.5</v>
      </c>
      <c r="N43" s="13">
        <f t="shared" si="1"/>
        <v>143788.86499999999</v>
      </c>
      <c r="O43" s="13">
        <f t="shared" si="2"/>
        <v>756783.5</v>
      </c>
      <c r="P43" s="13">
        <f t="shared" si="2"/>
        <v>143788.86499999999</v>
      </c>
      <c r="Q43" s="12">
        <v>246353</v>
      </c>
      <c r="R43" s="13">
        <f t="shared" si="3"/>
        <v>46807.07</v>
      </c>
    </row>
    <row r="44" spans="1:18" ht="30" x14ac:dyDescent="0.3">
      <c r="A44" s="8">
        <f t="shared" si="4"/>
        <v>39</v>
      </c>
      <c r="B44" s="14" t="s">
        <v>81</v>
      </c>
      <c r="C44" s="22" t="s">
        <v>5</v>
      </c>
      <c r="D44" s="20" t="s">
        <v>82</v>
      </c>
      <c r="E44" s="12">
        <v>42069</v>
      </c>
      <c r="F44" s="12">
        <v>42069</v>
      </c>
      <c r="G44" s="12">
        <v>39264</v>
      </c>
      <c r="H44" s="12">
        <v>11220</v>
      </c>
      <c r="I44" s="12">
        <v>70113</v>
      </c>
      <c r="J44" s="12">
        <v>28047</v>
      </c>
      <c r="K44" s="12">
        <v>33655</v>
      </c>
      <c r="L44" s="12">
        <v>14024</v>
      </c>
      <c r="M44" s="12">
        <f t="shared" si="5"/>
        <v>280461</v>
      </c>
      <c r="N44" s="13">
        <f t="shared" si="1"/>
        <v>53287.59</v>
      </c>
      <c r="O44" s="13">
        <f t="shared" si="2"/>
        <v>280461</v>
      </c>
      <c r="P44" s="13">
        <f t="shared" si="2"/>
        <v>53287.59</v>
      </c>
      <c r="Q44" s="15">
        <v>28049</v>
      </c>
      <c r="R44" s="13">
        <f t="shared" si="3"/>
        <v>5329.31</v>
      </c>
    </row>
    <row r="45" spans="1:18" ht="16.5" thickBot="1" x14ac:dyDescent="0.35">
      <c r="A45" s="9">
        <f t="shared" si="4"/>
        <v>40</v>
      </c>
      <c r="B45" s="16" t="s">
        <v>83</v>
      </c>
      <c r="C45" s="9" t="s">
        <v>5</v>
      </c>
      <c r="D45" s="21" t="s">
        <v>84</v>
      </c>
      <c r="E45" s="17">
        <v>11400</v>
      </c>
      <c r="F45" s="17">
        <v>129743.35999999999</v>
      </c>
      <c r="G45" s="17">
        <v>53000</v>
      </c>
      <c r="H45" s="17">
        <v>27250</v>
      </c>
      <c r="I45" s="17">
        <v>191888.8</v>
      </c>
      <c r="J45" s="17">
        <v>85897</v>
      </c>
      <c r="K45" s="17">
        <v>290224</v>
      </c>
      <c r="L45" s="17">
        <v>80700</v>
      </c>
      <c r="M45" s="17">
        <f t="shared" si="5"/>
        <v>870103.15999999992</v>
      </c>
      <c r="N45" s="18">
        <f t="shared" si="1"/>
        <v>165319.6004</v>
      </c>
      <c r="O45" s="18">
        <f t="shared" si="2"/>
        <v>870103.15999999992</v>
      </c>
      <c r="P45" s="18">
        <f t="shared" si="2"/>
        <v>165319.6004</v>
      </c>
      <c r="Q45" s="17">
        <v>200260</v>
      </c>
      <c r="R45" s="18">
        <f t="shared" si="3"/>
        <v>38049.4</v>
      </c>
    </row>
    <row r="46" spans="1:18" ht="23.45" customHeight="1" thickBot="1" x14ac:dyDescent="0.35">
      <c r="A46" s="25"/>
      <c r="B46" s="26"/>
      <c r="C46" s="26"/>
      <c r="D46" s="26" t="s">
        <v>85</v>
      </c>
      <c r="E46" s="26">
        <v>2285335.73</v>
      </c>
      <c r="F46" s="26">
        <v>3477460.9</v>
      </c>
      <c r="G46" s="26">
        <v>2782203.84</v>
      </c>
      <c r="H46" s="26">
        <v>836651.03</v>
      </c>
      <c r="I46" s="26">
        <v>5759324.7200000007</v>
      </c>
      <c r="J46" s="26">
        <v>2160014.1800000002</v>
      </c>
      <c r="K46" s="26">
        <v>6328900.7200000007</v>
      </c>
      <c r="L46" s="26">
        <v>1380323.48</v>
      </c>
      <c r="M46" s="26">
        <f t="shared" si="5"/>
        <v>25010214.599999998</v>
      </c>
      <c r="N46" s="26">
        <f t="shared" si="1"/>
        <v>4751940.7740000002</v>
      </c>
      <c r="O46" s="26">
        <f t="shared" si="2"/>
        <v>25010214.599999998</v>
      </c>
      <c r="P46" s="26">
        <f t="shared" si="2"/>
        <v>4751940.7740000002</v>
      </c>
      <c r="Q46" s="26">
        <v>9414610.1600000001</v>
      </c>
      <c r="R46" s="27">
        <f t="shared" si="3"/>
        <v>1788775.9304</v>
      </c>
    </row>
    <row r="47" spans="1:18" ht="15.75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50" spans="4:11" ht="16.5" x14ac:dyDescent="0.25">
      <c r="D50" s="28" t="s">
        <v>92</v>
      </c>
      <c r="E50" s="28"/>
      <c r="K50" s="29" t="s">
        <v>91</v>
      </c>
    </row>
    <row r="51" spans="4:11" ht="16.5" x14ac:dyDescent="0.3">
      <c r="D51" s="30" t="s">
        <v>87</v>
      </c>
      <c r="E51" s="31"/>
      <c r="K51" s="29" t="s">
        <v>88</v>
      </c>
    </row>
    <row r="52" spans="4:11" ht="16.5" x14ac:dyDescent="0.3">
      <c r="D52" s="30" t="s">
        <v>89</v>
      </c>
      <c r="E52" s="32"/>
      <c r="K52" s="29"/>
    </row>
    <row r="53" spans="4:11" ht="16.5" x14ac:dyDescent="0.3">
      <c r="D53" s="31" t="s">
        <v>90</v>
      </c>
      <c r="E53" s="31"/>
    </row>
  </sheetData>
  <mergeCells count="2">
    <mergeCell ref="A3:R3"/>
    <mergeCell ref="D50:E50"/>
  </mergeCells>
  <pageMargins left="0.7" right="0.7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Teodorescu</dc:creator>
  <cp:lastModifiedBy>Mona TABACU</cp:lastModifiedBy>
  <cp:lastPrinted>2022-08-05T09:43:31Z</cp:lastPrinted>
  <dcterms:created xsi:type="dcterms:W3CDTF">2022-07-22T11:06:13Z</dcterms:created>
  <dcterms:modified xsi:type="dcterms:W3CDTF">2022-08-26T12:34:28Z</dcterms:modified>
</cp:coreProperties>
</file>